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275"/>
  </bookViews>
  <sheets>
    <sheet name="גיליון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 s="1"/>
  <c r="H11" i="1"/>
  <c r="I11" i="1"/>
  <c r="H12" i="1"/>
  <c r="I12" i="1"/>
  <c r="H14" i="1"/>
  <c r="I14" i="1" s="1"/>
  <c r="H10" i="1"/>
  <c r="I10" i="1" s="1"/>
  <c r="H8" i="1"/>
  <c r="I8" i="1" s="1"/>
  <c r="I6" i="1"/>
  <c r="H6" i="1"/>
  <c r="E6" i="1"/>
  <c r="E8" i="1"/>
  <c r="E10" i="1"/>
  <c r="E12" i="1"/>
  <c r="E14" i="1"/>
  <c r="E16" i="1"/>
  <c r="E18" i="1"/>
  <c r="E4" i="1"/>
  <c r="D6" i="1"/>
  <c r="D8" i="1"/>
  <c r="D10" i="1"/>
  <c r="D12" i="1"/>
  <c r="D14" i="1"/>
  <c r="D16" i="1"/>
  <c r="D18" i="1"/>
  <c r="D4" i="1"/>
</calcChain>
</file>

<file path=xl/sharedStrings.xml><?xml version="1.0" encoding="utf-8"?>
<sst xmlns="http://schemas.openxmlformats.org/spreadsheetml/2006/main" count="13" uniqueCount="12">
  <si>
    <t>מספר תקנים כולל הנהלה לטיפול בתלונות</t>
  </si>
  <si>
    <t>סה"כ (תקנים וטיפול בתלונות)</t>
  </si>
  <si>
    <t>סה"כ תקציב (תקנים וטיפול בתלונות)</t>
  </si>
  <si>
    <t>שנה</t>
  </si>
  <si>
    <t xml:space="preserve">סה"כ תלונות לשנה </t>
  </si>
  <si>
    <t>כמות תלונות שנתיות לפי עובד</t>
  </si>
  <si>
    <t>כמות תלונות ליום לעובד (לפי 257 ימי עבודה בממוצע לשנה)</t>
  </si>
  <si>
    <t>2013-14</t>
  </si>
  <si>
    <t>2011-12</t>
  </si>
  <si>
    <t>תקציב לטיפול תלונות</t>
  </si>
  <si>
    <t>ניהול ומטה</t>
  </si>
  <si>
    <t>טיפול בתלונות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</si>
</sst>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6" formatCode="_ [$₪-40D]\ * #,##0_ ;_ [$₪-40D]\ * \-#,##0_ ;_ [$₪-40D]\ * &quot;-&quot;??_ ;_ @_ "/>
    <numFmt numFmtId="168" formatCode="_ &quot;₪&quot;\ * #,##0_ ;_ &quot;₪&quot;\ * \-#,##0_ ;_ &quot;₪&quot;\ * &quot;-&quot;??_ ;_ @_ "/>
    <numFmt numFmtId="174" formatCode="_ * #,##0_ ;_ * \-#,##0_ ;_ * &quot;-&quot;??_ ;_ @_ "/>
    <numFmt numFmtId="175" formatCode="_ * #,##0.000_ ;_ * \-#,##0.000_ ;_ * &quot;-&quot;??_ ;_ @_ "/>
  </numFmts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2" borderId="1" xfId="0" applyFill="1" applyBorder="1" applyAlignment="1">
      <alignment horizontal="center" wrapText="1"/>
    </xf>
    <xf numFmtId="166" fontId="0" fillId="0" borderId="2" xfId="2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8" fontId="0" fillId="0" borderId="3" xfId="2" applyNumberFormat="1" applyFont="1" applyBorder="1" applyAlignment="1">
      <alignment horizontal="center" wrapText="1"/>
    </xf>
    <xf numFmtId="166" fontId="0" fillId="0" borderId="5" xfId="2" applyNumberFormat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8" fontId="0" fillId="0" borderId="6" xfId="2" applyNumberFormat="1" applyFont="1" applyBorder="1" applyAlignment="1">
      <alignment horizontal="center" wrapText="1"/>
    </xf>
    <xf numFmtId="166" fontId="0" fillId="0" borderId="9" xfId="2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8" fontId="0" fillId="0" borderId="10" xfId="2" applyNumberFormat="1" applyFont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4" borderId="23" xfId="0" applyFill="1" applyBorder="1" applyAlignment="1">
      <alignment horizontal="center" wrapText="1"/>
    </xf>
    <xf numFmtId="166" fontId="0" fillId="0" borderId="1" xfId="2" applyNumberFormat="1" applyFont="1" applyBorder="1" applyAlignment="1">
      <alignment horizontal="center" wrapText="1"/>
    </xf>
    <xf numFmtId="168" fontId="0" fillId="0" borderId="7" xfId="2" applyNumberFormat="1" applyFont="1" applyBorder="1" applyAlignment="1">
      <alignment horizontal="center" wrapText="1"/>
    </xf>
    <xf numFmtId="168" fontId="0" fillId="0" borderId="11" xfId="2" applyNumberFormat="1" applyFont="1" applyBorder="1" applyAlignment="1">
      <alignment horizontal="center" wrapText="1"/>
    </xf>
    <xf numFmtId="168" fontId="0" fillId="0" borderId="24" xfId="2" applyNumberFormat="1" applyFont="1" applyBorder="1" applyAlignment="1">
      <alignment horizontal="center" wrapText="1"/>
    </xf>
    <xf numFmtId="2" fontId="0" fillId="0" borderId="6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174" fontId="0" fillId="0" borderId="6" xfId="1" applyNumberFormat="1" applyFont="1" applyBorder="1" applyAlignment="1">
      <alignment horizontal="center" wrapText="1"/>
    </xf>
    <xf numFmtId="174" fontId="0" fillId="0" borderId="10" xfId="1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175" fontId="0" fillId="0" borderId="12" xfId="0" applyNumberFormat="1" applyBorder="1" applyAlignment="1">
      <alignment horizontal="center" wrapText="1"/>
    </xf>
    <xf numFmtId="175" fontId="0" fillId="0" borderId="13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6" xfId="0" applyNumberFormat="1" applyBorder="1" applyAlignment="1">
      <alignment horizontal="center" wrapText="1"/>
    </xf>
    <xf numFmtId="175" fontId="0" fillId="0" borderId="12" xfId="0" applyNumberForma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wrapText="1"/>
    </xf>
    <xf numFmtId="175" fontId="0" fillId="0" borderId="31" xfId="0" applyNumberForma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3" borderId="5" xfId="0" applyFill="1" applyBorder="1" applyAlignment="1">
      <alignment horizontal="center" wrapText="1"/>
    </xf>
    <xf numFmtId="168" fontId="0" fillId="0" borderId="5" xfId="2" applyNumberFormat="1" applyFont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wrapText="1"/>
    </xf>
    <xf numFmtId="175" fontId="0" fillId="0" borderId="7" xfId="0" applyNumberFormat="1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4" borderId="9" xfId="0" applyFill="1" applyBorder="1" applyAlignment="1">
      <alignment horizontal="center" wrapText="1"/>
    </xf>
    <xf numFmtId="168" fontId="0" fillId="0" borderId="9" xfId="2" applyNumberFormat="1" applyFont="1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2" fontId="0" fillId="0" borderId="9" xfId="0" applyNumberFormat="1" applyBorder="1" applyAlignment="1">
      <alignment horizontal="center" wrapText="1"/>
    </xf>
    <xf numFmtId="175" fontId="0" fillId="0" borderId="11" xfId="0" applyNumberFormat="1" applyBorder="1" applyAlignment="1">
      <alignment horizontal="center" wrapText="1"/>
    </xf>
    <xf numFmtId="174" fontId="0" fillId="0" borderId="3" xfId="1" applyNumberFormat="1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wrapText="1"/>
    </xf>
    <xf numFmtId="175" fontId="0" fillId="0" borderId="31" xfId="0" applyNumberFormat="1" applyBorder="1" applyAlignment="1">
      <alignment horizontal="center" wrapText="1"/>
    </xf>
    <xf numFmtId="0" fontId="0" fillId="0" borderId="0" xfId="0" applyAlignment="1">
      <alignment horizontal="center" vertical="center"/>
    </xf>
    <xf numFmtId="174" fontId="0" fillId="0" borderId="2" xfId="1" applyNumberFormat="1" applyFont="1" applyBorder="1" applyAlignment="1">
      <alignment horizontal="center" wrapText="1"/>
    </xf>
    <xf numFmtId="174" fontId="0" fillId="0" borderId="1" xfId="1" applyNumberFormat="1" applyFont="1" applyBorder="1" applyAlignment="1">
      <alignment horizontal="center" wrapText="1"/>
    </xf>
    <xf numFmtId="174" fontId="0" fillId="0" borderId="5" xfId="1" applyNumberFormat="1" applyFont="1" applyBorder="1" applyAlignment="1">
      <alignment horizontal="center" wrapText="1"/>
    </xf>
    <xf numFmtId="174" fontId="0" fillId="0" borderId="9" xfId="1" applyNumberFormat="1" applyFont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e-IL" sz="1200" i="0" u="none">
                <a:solidFill>
                  <a:schemeClr val="tx1">
                    <a:lumMod val="95000"/>
                    <a:lumOff val="5000"/>
                  </a:schemeClr>
                </a:solidFill>
              </a:rPr>
              <a:t>מספר תלונות שהוגשו אל מבקר המדינה </a:t>
            </a:r>
            <a:r>
              <a:rPr lang="he-IL" sz="12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rPr>
              <a:t>בכל שנה </a:t>
            </a:r>
          </a:p>
          <a:p>
            <a:pPr>
              <a:defRPr/>
            </a:pPr>
            <a:r>
              <a:rPr lang="he-IL" sz="1200" i="0" u="none">
                <a:solidFill>
                  <a:schemeClr val="tx1">
                    <a:lumMod val="95000"/>
                    <a:lumOff val="5000"/>
                  </a:schemeClr>
                </a:solidFill>
              </a:rPr>
              <a:t>(כנציב תלונות הציבור) </a:t>
            </a:r>
          </a:p>
        </c:rich>
      </c:tx>
      <c:layout>
        <c:manualLayout>
          <c:xMode val="edge"/>
          <c:yMode val="edge"/>
          <c:x val="0.13355555555555557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DF8-4767-B408-04056B9B74E1}"/>
              </c:ext>
            </c:extLst>
          </c:dPt>
          <c:dLbls>
            <c:spPr>
              <a:gradFill flip="none" rotWithShape="1">
                <a:gsLst>
                  <a:gs pos="0">
                    <a:schemeClr val="accent4">
                      <a:lumMod val="89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גיליון1!$F$6:$F$15</c15:sqref>
                  </c15:fullRef>
                </c:ext>
              </c:extLst>
              <c:f>(גיליון1!$F$6,גיליון1!$F$8,גיליון1!$F$10:$F$14)</c:f>
              <c:numCache>
                <c:formatCode>General</c:formatCode>
                <c:ptCount val="7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  <c:pt idx="6">
                  <c:v>2010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גיליון1!$G$6:$G$15</c15:sqref>
                  </c15:fullRef>
                </c:ext>
              </c:extLst>
              <c:f>(גיליון1!$G$6,גיליון1!$G$8,גיליון1!$G$10:$G$14)</c:f>
              <c:numCache>
                <c:formatCode>_ * #,##0_ ;_ * \-#,##0_ ;_ * "-"??_ ;_ @_ </c:formatCode>
                <c:ptCount val="7"/>
                <c:pt idx="0">
                  <c:v>11827</c:v>
                </c:pt>
                <c:pt idx="1">
                  <c:v>14977</c:v>
                </c:pt>
                <c:pt idx="2">
                  <c:v>13641</c:v>
                </c:pt>
                <c:pt idx="3">
                  <c:v>13217</c:v>
                </c:pt>
                <c:pt idx="4">
                  <c:v>13671</c:v>
                </c:pt>
                <c:pt idx="5">
                  <c:v>13371</c:v>
                </c:pt>
                <c:pt idx="6">
                  <c:v>11790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8-4767-B408-04056B9B74E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10639432"/>
        <c:axId val="310639760"/>
      </c:barChart>
      <c:catAx>
        <c:axId val="31063943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310639760"/>
        <c:crosses val="autoZero"/>
        <c:auto val="1"/>
        <c:lblAlgn val="ctr"/>
        <c:lblOffset val="100"/>
        <c:noMultiLvlLbl val="0"/>
      </c:catAx>
      <c:valAx>
        <c:axId val="310639760"/>
        <c:scaling>
          <c:orientation val="minMax"/>
        </c:scaling>
        <c:delete val="1"/>
        <c:axPos val="r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crossAx val="310639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e-IL"/>
              <a:t>כמות תלונות</a:t>
            </a:r>
            <a:r>
              <a:rPr lang="he-IL" baseline="0"/>
              <a:t> לעובד בשנה</a:t>
            </a:r>
          </a:p>
          <a:p>
            <a:pPr>
              <a:defRPr/>
            </a:pPr>
            <a:endParaRPr lang="he-IL"/>
          </a:p>
        </c:rich>
      </c:tx>
      <c:layout>
        <c:manualLayout>
          <c:xMode val="edge"/>
          <c:yMode val="edge"/>
          <c:x val="0.22715266841644793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D712-49A2-B9B7-1A29B76EAE6E}"/>
              </c:ext>
            </c:extLst>
          </c:dPt>
          <c:dLbls>
            <c:spPr>
              <a:gradFill>
                <a:gsLst>
                  <a:gs pos="0">
                    <a:schemeClr val="accent4">
                      <a:lumMod val="86000"/>
                    </a:schemeClr>
                  </a:gs>
                  <a:gs pos="23000">
                    <a:schemeClr val="accent4">
                      <a:lumMod val="89000"/>
                    </a:schemeClr>
                  </a:gs>
                  <a:gs pos="69000">
                    <a:schemeClr val="accent4">
                      <a:lumMod val="75000"/>
                    </a:schemeClr>
                  </a:gs>
                  <a:gs pos="97000">
                    <a:schemeClr val="accent4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</a:gra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גיליון1!$F$6:$F$15</c15:sqref>
                  </c15:fullRef>
                </c:ext>
              </c:extLst>
              <c:f>(גיליון1!$F$6,גיליון1!$F$8,גיליון1!$F$10:$F$14)</c:f>
              <c:numCache>
                <c:formatCode>General</c:formatCode>
                <c:ptCount val="7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  <c:pt idx="6">
                  <c:v>2010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גיליון1!$H$6:$H$15</c15:sqref>
                  </c15:fullRef>
                </c:ext>
              </c:extLst>
              <c:f>(גיליון1!$H$6,גיליון1!$H$8,גיליון1!$H$10:$H$14)</c:f>
              <c:numCache>
                <c:formatCode>0.00</c:formatCode>
                <c:ptCount val="7"/>
                <c:pt idx="0">
                  <c:v>67.97126436781609</c:v>
                </c:pt>
                <c:pt idx="1">
                  <c:v>91.323170731707322</c:v>
                </c:pt>
                <c:pt idx="2">
                  <c:v>81.682634730538922</c:v>
                </c:pt>
                <c:pt idx="3">
                  <c:v>79.143712574850298</c:v>
                </c:pt>
                <c:pt idx="4">
                  <c:v>82.854545454545459</c:v>
                </c:pt>
                <c:pt idx="5">
                  <c:v>81.036363636363632</c:v>
                </c:pt>
                <c:pt idx="6">
                  <c:v>75.095541401273891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12-49A2-B9B7-1A29B76EAE6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10900344"/>
        <c:axId val="3109006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he-IL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ullRef>
                          <c15:sqref>גיליון1!$F$6:$F$15</c15:sqref>
                        </c15:fullRef>
                        <c15:formulaRef>
                          <c15:sqref>(גיליון1!$F$6,גיליון1!$F$8,גיליון1!$F$10:$F$14)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2016</c:v>
                      </c:pt>
                      <c:pt idx="1">
                        <c:v>2015</c:v>
                      </c:pt>
                      <c:pt idx="2">
                        <c:v>2014</c:v>
                      </c:pt>
                      <c:pt idx="3">
                        <c:v>2013</c:v>
                      </c:pt>
                      <c:pt idx="4">
                        <c:v>2012</c:v>
                      </c:pt>
                      <c:pt idx="5">
                        <c:v>2011</c:v>
                      </c:pt>
                      <c:pt idx="6">
                        <c:v>2010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גיליון1!$G$6:$G$15</c15:sqref>
                        </c15:fullRef>
                        <c15:formulaRef>
                          <c15:sqref>(גיליון1!$G$6,גיליון1!$G$8,גיליון1!$G$10:$G$14)</c15:sqref>
                        </c15:formulaRef>
                      </c:ext>
                    </c:extLst>
                    <c:numCache>
                      <c:formatCode>_ * #,##0_ ;_ * \-#,##0_ ;_ * "-"??_ ;_ @_ </c:formatCode>
                      <c:ptCount val="7"/>
                      <c:pt idx="0">
                        <c:v>11827</c:v>
                      </c:pt>
                      <c:pt idx="1">
                        <c:v>14977</c:v>
                      </c:pt>
                      <c:pt idx="2">
                        <c:v>13641</c:v>
                      </c:pt>
                      <c:pt idx="3">
                        <c:v>13217</c:v>
                      </c:pt>
                      <c:pt idx="4">
                        <c:v>13671</c:v>
                      </c:pt>
                      <c:pt idx="5">
                        <c:v>13371</c:v>
                      </c:pt>
                      <c:pt idx="6">
                        <c:v>11790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712-49A2-B9B7-1A29B76EAE6E}"/>
                  </c:ext>
                </c:extLst>
              </c15:ser>
            </c15:filteredBarSeries>
          </c:ext>
        </c:extLst>
      </c:barChart>
      <c:catAx>
        <c:axId val="310900344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310900672"/>
        <c:crosses val="autoZero"/>
        <c:auto val="1"/>
        <c:lblAlgn val="ctr"/>
        <c:lblOffset val="100"/>
        <c:noMultiLvlLbl val="0"/>
      </c:catAx>
      <c:valAx>
        <c:axId val="3109006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310900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2</xdr:row>
      <xdr:rowOff>9525</xdr:rowOff>
    </xdr:from>
    <xdr:to>
      <xdr:col>16</xdr:col>
      <xdr:colOff>19050</xdr:colOff>
      <xdr:row>13</xdr:row>
      <xdr:rowOff>152400</xdr:rowOff>
    </xdr:to>
    <xdr:graphicFrame macro="">
      <xdr:nvGraphicFramePr>
        <xdr:cNvPr id="3" name="תרשים 2">
          <a:extLst>
            <a:ext uri="{FF2B5EF4-FFF2-40B4-BE49-F238E27FC236}">
              <a16:creationId xmlns:a16="http://schemas.microsoft.com/office/drawing/2014/main" id="{D11F27A6-6BDA-41EA-B420-5B4EF5407F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561975</xdr:colOff>
      <xdr:row>16</xdr:row>
      <xdr:rowOff>142875</xdr:rowOff>
    </xdr:from>
    <xdr:to>
      <xdr:col>11</xdr:col>
      <xdr:colOff>276225</xdr:colOff>
      <xdr:row>31</xdr:row>
      <xdr:rowOff>133350</xdr:rowOff>
    </xdr:to>
    <xdr:graphicFrame macro="">
      <xdr:nvGraphicFramePr>
        <xdr:cNvPr id="4" name="תרשים 3">
          <a:extLst>
            <a:ext uri="{FF2B5EF4-FFF2-40B4-BE49-F238E27FC236}">
              <a16:creationId xmlns:a16="http://schemas.microsoft.com/office/drawing/2014/main" id="{45E0F5EB-1A41-48BE-838F-7B7F2D3F55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rightToLeft="1" tabSelected="1" workbookViewId="0">
      <selection activeCell="H2" sqref="H2"/>
    </sheetView>
  </sheetViews>
  <sheetFormatPr defaultRowHeight="14.25" x14ac:dyDescent="0.2"/>
  <cols>
    <col min="2" max="2" width="26.125" customWidth="1"/>
    <col min="3" max="3" width="11.875" bestFit="1" customWidth="1"/>
    <col min="5" max="5" width="18.25" customWidth="1"/>
    <col min="7" max="7" width="9.875" bestFit="1" customWidth="1"/>
    <col min="8" max="8" width="11.375" bestFit="1" customWidth="1"/>
    <col min="9" max="9" width="15.5" customWidth="1"/>
  </cols>
  <sheetData>
    <row r="3" spans="1:10" ht="57.75" thickBot="1" x14ac:dyDescent="0.25">
      <c r="A3" s="67" t="s">
        <v>3</v>
      </c>
      <c r="B3" s="5" t="s">
        <v>0</v>
      </c>
      <c r="C3" s="5" t="s">
        <v>9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1"/>
    </row>
    <row r="4" spans="1:10" x14ac:dyDescent="0.2">
      <c r="A4" s="18">
        <v>2017</v>
      </c>
      <c r="B4" s="15">
        <v>60</v>
      </c>
      <c r="C4" s="9">
        <v>30706</v>
      </c>
      <c r="D4" s="10">
        <f>SUM(B4:B5)</f>
        <v>174</v>
      </c>
      <c r="E4" s="11">
        <f>SUM(C4:C5)</f>
        <v>70950</v>
      </c>
      <c r="F4" s="34"/>
      <c r="G4" s="35"/>
      <c r="H4" s="35"/>
      <c r="I4" s="36"/>
      <c r="J4" s="1"/>
    </row>
    <row r="5" spans="1:10" ht="15" thickBot="1" x14ac:dyDescent="0.25">
      <c r="A5" s="19"/>
      <c r="B5" s="16">
        <v>114</v>
      </c>
      <c r="C5" s="12">
        <v>40244</v>
      </c>
      <c r="D5" s="13"/>
      <c r="E5" s="14"/>
      <c r="F5" s="37"/>
      <c r="G5" s="38"/>
      <c r="H5" s="38"/>
      <c r="I5" s="39"/>
      <c r="J5" s="1"/>
    </row>
    <row r="6" spans="1:10" x14ac:dyDescent="0.2">
      <c r="A6" s="20">
        <v>2016</v>
      </c>
      <c r="B6" s="15">
        <v>60</v>
      </c>
      <c r="C6" s="9">
        <v>27787</v>
      </c>
      <c r="D6" s="10">
        <f t="shared" ref="D6:D19" si="0">SUM(B6:B7)</f>
        <v>174</v>
      </c>
      <c r="E6" s="11">
        <f t="shared" ref="E6:E19" si="1">SUM(C6:C7)</f>
        <v>67056</v>
      </c>
      <c r="F6" s="43">
        <v>2016</v>
      </c>
      <c r="G6" s="31">
        <v>11827</v>
      </c>
      <c r="H6" s="29">
        <f>SUM(G6/D6)</f>
        <v>67.97126436781609</v>
      </c>
      <c r="I6" s="40">
        <f>SUM(H6/257)</f>
        <v>0.26447962789033497</v>
      </c>
      <c r="J6" s="1"/>
    </row>
    <row r="7" spans="1:10" ht="15" thickBot="1" x14ac:dyDescent="0.25">
      <c r="A7" s="21"/>
      <c r="B7" s="24">
        <v>114</v>
      </c>
      <c r="C7" s="25">
        <v>39269</v>
      </c>
      <c r="D7" s="7"/>
      <c r="E7" s="8"/>
      <c r="F7" s="47"/>
      <c r="G7" s="63"/>
      <c r="H7" s="49"/>
      <c r="I7" s="50"/>
      <c r="J7" s="1"/>
    </row>
    <row r="8" spans="1:10" x14ac:dyDescent="0.2">
      <c r="A8" s="18">
        <v>2015</v>
      </c>
      <c r="B8" s="15">
        <v>52</v>
      </c>
      <c r="C8" s="9">
        <v>23338</v>
      </c>
      <c r="D8" s="10">
        <f t="shared" ref="D8:D19" si="2">SUM(B8:B9)</f>
        <v>164</v>
      </c>
      <c r="E8" s="11">
        <f t="shared" ref="E8:E19" si="3">SUM(C8:C9)</f>
        <v>56708</v>
      </c>
      <c r="F8" s="43">
        <v>2015</v>
      </c>
      <c r="G8" s="31">
        <v>14977</v>
      </c>
      <c r="H8" s="29">
        <f>SUM(G8/D8)</f>
        <v>91.323170731707322</v>
      </c>
      <c r="I8" s="40">
        <f>SUM(H8/257)</f>
        <v>0.35534307677707128</v>
      </c>
      <c r="J8" s="1"/>
    </row>
    <row r="9" spans="1:10" ht="15" thickBot="1" x14ac:dyDescent="0.25">
      <c r="A9" s="22"/>
      <c r="B9" s="16">
        <v>112</v>
      </c>
      <c r="C9" s="12">
        <v>33370</v>
      </c>
      <c r="D9" s="13"/>
      <c r="E9" s="14"/>
      <c r="F9" s="44"/>
      <c r="G9" s="32"/>
      <c r="H9" s="30"/>
      <c r="I9" s="41"/>
      <c r="J9" s="1"/>
    </row>
    <row r="10" spans="1:10" ht="15" thickBot="1" x14ac:dyDescent="0.25">
      <c r="A10" s="23" t="s">
        <v>7</v>
      </c>
      <c r="B10" s="17">
        <v>58</v>
      </c>
      <c r="C10" s="6">
        <v>33798</v>
      </c>
      <c r="D10" s="7">
        <f t="shared" ref="D10:D19" si="4">SUM(B10:B11)</f>
        <v>167</v>
      </c>
      <c r="E10" s="8">
        <f t="shared" ref="E10:E19" si="5">SUM(C10:C11)</f>
        <v>80253</v>
      </c>
      <c r="F10" s="64">
        <v>2014</v>
      </c>
      <c r="G10" s="68">
        <v>13641</v>
      </c>
      <c r="H10" s="65">
        <f>SUM(G10/D10)</f>
        <v>81.682634730538922</v>
      </c>
      <c r="I10" s="66">
        <f>SUM(H10/257)</f>
        <v>0.31783126354295299</v>
      </c>
      <c r="J10" s="1"/>
    </row>
    <row r="11" spans="1:10" ht="15" thickBot="1" x14ac:dyDescent="0.25">
      <c r="A11" s="23"/>
      <c r="B11" s="24">
        <v>109</v>
      </c>
      <c r="C11" s="25">
        <v>46455</v>
      </c>
      <c r="D11" s="7"/>
      <c r="E11" s="8"/>
      <c r="F11" s="48">
        <v>2013</v>
      </c>
      <c r="G11" s="69">
        <v>13217</v>
      </c>
      <c r="H11" s="45">
        <f>SUM(G11/D10)</f>
        <v>79.143712574850298</v>
      </c>
      <c r="I11" s="46">
        <f t="shared" ref="I11:I15" si="6">SUM(H11/257)</f>
        <v>0.30795218900719962</v>
      </c>
      <c r="J11" s="1"/>
    </row>
    <row r="12" spans="1:10" x14ac:dyDescent="0.2">
      <c r="A12" s="51" t="s">
        <v>8</v>
      </c>
      <c r="B12" s="52">
        <v>58</v>
      </c>
      <c r="C12" s="9">
        <v>30223</v>
      </c>
      <c r="D12" s="33">
        <f t="shared" ref="D12:D19" si="7">SUM(B12:B13)</f>
        <v>165</v>
      </c>
      <c r="E12" s="53">
        <f t="shared" ref="E12:E19" si="8">SUM(C12:C13)</f>
        <v>72713</v>
      </c>
      <c r="F12" s="54">
        <v>2012</v>
      </c>
      <c r="G12" s="70">
        <v>13671</v>
      </c>
      <c r="H12" s="55">
        <f t="shared" ref="H11:H15" si="9">SUM(G12/D12)</f>
        <v>82.854545454545459</v>
      </c>
      <c r="I12" s="56">
        <f t="shared" si="6"/>
        <v>0.3223912274495932</v>
      </c>
      <c r="J12" s="1"/>
    </row>
    <row r="13" spans="1:10" ht="15" thickBot="1" x14ac:dyDescent="0.25">
      <c r="A13" s="57"/>
      <c r="B13" s="58">
        <v>107</v>
      </c>
      <c r="C13" s="12">
        <v>42490</v>
      </c>
      <c r="D13" s="42"/>
      <c r="E13" s="59"/>
      <c r="F13" s="60">
        <v>2011</v>
      </c>
      <c r="G13" s="71">
        <v>13371</v>
      </c>
      <c r="H13" s="61">
        <f>SUM(G13/D12)</f>
        <v>81.036363636363632</v>
      </c>
      <c r="I13" s="62">
        <f t="shared" si="6"/>
        <v>0.3153165900247612</v>
      </c>
      <c r="J13" s="1"/>
    </row>
    <row r="14" spans="1:10" x14ac:dyDescent="0.2">
      <c r="A14" s="23">
        <v>2010</v>
      </c>
      <c r="B14" s="17">
        <v>58</v>
      </c>
      <c r="C14" s="6">
        <v>30178</v>
      </c>
      <c r="D14" s="7">
        <f t="shared" ref="D14:D19" si="10">SUM(B14:B15)</f>
        <v>157</v>
      </c>
      <c r="E14" s="8">
        <f t="shared" ref="E14:E19" si="11">SUM(C14:C15)</f>
        <v>73037</v>
      </c>
      <c r="F14" s="47">
        <v>2010</v>
      </c>
      <c r="G14" s="31">
        <v>11790</v>
      </c>
      <c r="H14" s="49">
        <f t="shared" si="9"/>
        <v>75.095541401273891</v>
      </c>
      <c r="I14" s="50">
        <f t="shared" si="6"/>
        <v>0.2922005501995093</v>
      </c>
      <c r="J14" s="1"/>
    </row>
    <row r="15" spans="1:10" ht="15" thickBot="1" x14ac:dyDescent="0.25">
      <c r="A15" s="22"/>
      <c r="B15" s="16">
        <v>99</v>
      </c>
      <c r="C15" s="12">
        <v>42859</v>
      </c>
      <c r="D15" s="13"/>
      <c r="E15" s="14"/>
      <c r="F15" s="44"/>
      <c r="G15" s="32"/>
      <c r="H15" s="30"/>
      <c r="I15" s="41"/>
      <c r="J15" s="1"/>
    </row>
    <row r="16" spans="1:10" x14ac:dyDescent="0.2">
      <c r="A16" s="23">
        <v>2009</v>
      </c>
      <c r="B16" s="17">
        <v>58</v>
      </c>
      <c r="C16" s="6">
        <v>28851</v>
      </c>
      <c r="D16" s="7">
        <f t="shared" ref="D16:D19" si="12">SUM(B16:B17)</f>
        <v>157</v>
      </c>
      <c r="E16" s="28">
        <f t="shared" ref="E16:E19" si="13">SUM(C16:C17)</f>
        <v>67755</v>
      </c>
      <c r="F16" s="3"/>
      <c r="G16" s="3"/>
      <c r="H16" s="3"/>
      <c r="I16" s="3"/>
      <c r="J16" s="4"/>
    </row>
    <row r="17" spans="1:10" ht="15" thickBot="1" x14ac:dyDescent="0.25">
      <c r="A17" s="22"/>
      <c r="B17" s="16">
        <v>99</v>
      </c>
      <c r="C17" s="12">
        <v>38904</v>
      </c>
      <c r="D17" s="13"/>
      <c r="E17" s="27"/>
      <c r="F17" s="3"/>
      <c r="G17" s="3"/>
      <c r="H17" s="3"/>
      <c r="I17" s="3"/>
      <c r="J17" s="4"/>
    </row>
    <row r="18" spans="1:10" x14ac:dyDescent="0.2">
      <c r="A18" s="18">
        <v>2008</v>
      </c>
      <c r="B18" s="15">
        <v>56</v>
      </c>
      <c r="C18" s="9">
        <v>27760</v>
      </c>
      <c r="D18" s="10">
        <f t="shared" ref="D18:D19" si="14">SUM(B18:B19)</f>
        <v>155</v>
      </c>
      <c r="E18" s="26">
        <f t="shared" ref="E18:E19" si="15">SUM(C18:C19)</f>
        <v>65060</v>
      </c>
      <c r="F18" s="3"/>
      <c r="G18" s="3"/>
      <c r="H18" s="3"/>
      <c r="I18" s="3"/>
      <c r="J18" s="4"/>
    </row>
    <row r="19" spans="1:10" ht="15" thickBot="1" x14ac:dyDescent="0.25">
      <c r="A19" s="22"/>
      <c r="B19" s="16">
        <v>99</v>
      </c>
      <c r="C19" s="12">
        <v>37300</v>
      </c>
      <c r="D19" s="13"/>
      <c r="E19" s="27"/>
      <c r="F19" s="3"/>
      <c r="G19" s="3"/>
      <c r="H19" s="3"/>
      <c r="I19" s="3"/>
      <c r="J19" s="4"/>
    </row>
    <row r="20" spans="1:10" ht="15" thickBot="1" x14ac:dyDescent="0.25">
      <c r="B20" s="2"/>
      <c r="C20" s="1"/>
      <c r="D20" s="1"/>
      <c r="E20" s="1"/>
      <c r="F20" s="4"/>
      <c r="G20" s="4"/>
      <c r="H20" s="4"/>
      <c r="I20" s="4"/>
      <c r="J20" s="4"/>
    </row>
    <row r="21" spans="1:10" x14ac:dyDescent="0.2">
      <c r="B21" s="15" t="s">
        <v>10</v>
      </c>
      <c r="C21" s="1"/>
      <c r="D21" s="1"/>
      <c r="E21" s="1"/>
      <c r="F21" s="1"/>
      <c r="G21" s="1"/>
      <c r="H21" s="1"/>
      <c r="I21" s="1"/>
      <c r="J21" s="1"/>
    </row>
    <row r="22" spans="1:10" ht="15" thickBot="1" x14ac:dyDescent="0.25">
      <c r="B22" s="16" t="s">
        <v>11</v>
      </c>
    </row>
  </sheetData>
  <mergeCells count="37">
    <mergeCell ref="G14:G15"/>
    <mergeCell ref="H14:H15"/>
    <mergeCell ref="I14:I15"/>
    <mergeCell ref="F4:I5"/>
    <mergeCell ref="F8:F9"/>
    <mergeCell ref="F14:F15"/>
    <mergeCell ref="G8:G9"/>
    <mergeCell ref="H8:H9"/>
    <mergeCell ref="I8:I9"/>
    <mergeCell ref="E16:E17"/>
    <mergeCell ref="E18:E19"/>
    <mergeCell ref="F6:F7"/>
    <mergeCell ref="G6:G7"/>
    <mergeCell ref="H6:H7"/>
    <mergeCell ref="I6:I7"/>
    <mergeCell ref="E4:E5"/>
    <mergeCell ref="E6:E7"/>
    <mergeCell ref="E8:E9"/>
    <mergeCell ref="E10:E11"/>
    <mergeCell ref="E12:E13"/>
    <mergeCell ref="E14:E15"/>
    <mergeCell ref="A16:A17"/>
    <mergeCell ref="A18:A19"/>
    <mergeCell ref="D4:D5"/>
    <mergeCell ref="D6:D7"/>
    <mergeCell ref="D8:D9"/>
    <mergeCell ref="D10:D11"/>
    <mergeCell ref="D12:D13"/>
    <mergeCell ref="D14:D15"/>
    <mergeCell ref="D16:D17"/>
    <mergeCell ref="D18:D19"/>
    <mergeCell ref="A6:A7"/>
    <mergeCell ref="A4:A5"/>
    <mergeCell ref="A8:A9"/>
    <mergeCell ref="A10:A11"/>
    <mergeCell ref="A12:A13"/>
    <mergeCell ref="A14:A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2017-06-21T12:09:18Z</dcterms:created>
  <dcterms:modified xsi:type="dcterms:W3CDTF">2017-06-29T16:28:46Z</dcterms:modified>
</cp:coreProperties>
</file>